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20531E4A-9427-4CD3-82BC-961AF5010C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M10" i="2" l="1"/>
  <c r="N9" i="2"/>
  <c r="N8" i="2"/>
  <c r="N7" i="2"/>
  <c r="M9" i="2"/>
  <c r="M8" i="2"/>
  <c r="M7" i="2"/>
  <c r="K9" i="2"/>
  <c r="K8" i="2"/>
  <c r="K7" i="2"/>
  <c r="L10" i="2"/>
  <c r="K10" i="2" l="1"/>
  <c r="J10" i="2" l="1"/>
  <c r="F10" i="2" l="1"/>
  <c r="O10" i="2" l="1"/>
  <c r="N10" i="2" l="1"/>
  <c r="I10" i="2" l="1"/>
  <c r="H10" i="2" l="1"/>
  <c r="G10" i="2" l="1"/>
  <c r="E10" i="2" l="1"/>
  <c r="D10" i="2"/>
</calcChain>
</file>

<file path=xl/sharedStrings.xml><?xml version="1.0" encoding="utf-8"?>
<sst xmlns="http://schemas.openxmlformats.org/spreadsheetml/2006/main" count="20" uniqueCount="20">
  <si>
    <t>Beneficiar</t>
  </si>
  <si>
    <t>Valoare platita in IANUARIE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</si>
  <si>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</si>
  <si>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</si>
  <si>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</si>
  <si>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</si>
  <si>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</si>
  <si>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</si>
  <si>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 in SEPTEMBRIE</t>
  </si>
  <si>
    <t>Valoare platita in OCTOMBRIE</t>
  </si>
  <si>
    <t>Valoare platita in DECEMBRIE</t>
  </si>
  <si>
    <t>Valoare platita in  MAI</t>
  </si>
  <si>
    <t>Valoare platita in                  NOIEMBRIE</t>
  </si>
  <si>
    <t>Cod Fiscal</t>
  </si>
  <si>
    <t>Nr. Crt.</t>
  </si>
  <si>
    <t>TOTAL</t>
  </si>
  <si>
    <t>Spitalul Judetean de Urgenta Targoviste</t>
  </si>
  <si>
    <t>SC DIASYS MEDICAL SRL</t>
  </si>
  <si>
    <t>FRESENIUS NEPHROCARE ROMANIA SRL</t>
  </si>
  <si>
    <t>PLATI EFECTUATE IN ANUL 2023 FURNIZORILOR DE SERVICII MEDICALE -HEMODIALIZA SI DIALIZA PERITONEALA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</si>
</sst>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indexed="63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63"/>
      <name val="Arial"/>
      <family val="2"/>
      <charset val="238"/>
    </font>
    <font>
      <sz val="9"/>
      <color theme="1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63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8" fillId="0" borderId="2" xfId="0" applyNumberFormat="1" applyFont="1" applyBorder="1"/>
    <xf numFmtId="4" fontId="7" fillId="0" borderId="5" xfId="0" applyNumberFormat="1" applyFont="1" applyBorder="1" applyAlignment="1">
      <alignment vertical="center" wrapText="1"/>
    </xf>
    <xf numFmtId="0" fontId="4" fillId="0" borderId="0" xfId="0" applyFont="1"/>
    <xf numFmtId="4" fontId="6" fillId="0" borderId="0" xfId="0" applyNumberFormat="1" applyFont="1"/>
    <xf numFmtId="4" fontId="0" fillId="0" borderId="2" xfId="0" applyNumberFormat="1" applyBorder="1"/>
    <xf numFmtId="4" fontId="8" fillId="0" borderId="1" xfId="0" applyNumberFormat="1" applyFont="1" applyBorder="1" applyAlignment="1">
      <alignment vertical="center" wrapText="1"/>
    </xf>
    <xf numFmtId="4" fontId="0" fillId="0" borderId="3" xfId="0" applyNumberFormat="1" applyBorder="1"/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4" fontId="0" fillId="0" borderId="0" xfId="0" applyNumberFormat="1"/>
    <xf numFmtId="4" fontId="7" fillId="0" borderId="7" xfId="0" applyNumberFormat="1" applyFont="1" applyBorder="1" applyAlignment="1">
      <alignment vertical="center" wrapText="1"/>
    </xf>
    <xf numFmtId="4" fontId="10" fillId="0" borderId="8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0"/>
  <sheetViews>
    <sheetView tabSelected="1" workbookViewId="0">
      <selection activeCell="M32" sqref="M32"/>
    </sheetView>
  </sheetViews>
  <sheetFormatPr defaultRowHeight="12" x14ac:dyDescent="0.2"/>
  <cols>
    <col min="1" max="1" width="6" style="1" bestFit="1" customWidth="1"/>
    <col min="2" max="2" width="36.140625" style="1" customWidth="1"/>
    <col min="3" max="3" width="9.42578125" style="1" bestFit="1" customWidth="1"/>
    <col min="4" max="6" width="11.7109375" style="1" customWidth="1"/>
    <col min="7" max="8" width="11.42578125" style="1" customWidth="1"/>
    <col min="9" max="11" width="11.7109375" style="1" bestFit="1" customWidth="1"/>
    <col min="12" max="12" width="11.5703125" style="1" customWidth="1"/>
    <col min="13" max="13" width="12.5703125" style="1" customWidth="1"/>
    <col min="14" max="14" width="11.7109375" style="1" customWidth="1"/>
    <col min="15" max="15" width="11.42578125" style="1" customWidth="1"/>
    <col min="16" max="16384" width="9.140625" style="1"/>
  </cols>
  <sheetData>
    <row r="3" spans="1:15" ht="12.75" customHeight="1" x14ac:dyDescent="0.2">
      <c r="B3" s="27" t="s">
        <v>19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48" x14ac:dyDescent="0.2">
      <c r="A6" s="18" t="s">
        <v>14</v>
      </c>
      <c r="B6" s="16" t="s">
        <v>0</v>
      </c>
      <c r="C6" s="4" t="s">
        <v>13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11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6" t="s">
        <v>12</v>
      </c>
      <c r="O6" s="5" t="s">
        <v>10</v>
      </c>
    </row>
    <row r="7" spans="1:15" ht="15" x14ac:dyDescent="0.25">
      <c r="A7" s="17">
        <v>1</v>
      </c>
      <c r="B7" s="19" t="s">
        <v>18</v>
      </c>
      <c r="C7" s="19">
        <v>15189774</v>
      </c>
      <c r="D7" s="13">
        <v>1729422.33</v>
      </c>
      <c r="E7" s="22">
        <v>1613483.33</v>
      </c>
      <c r="F7" s="13">
        <v>1539025.33</v>
      </c>
      <c r="G7" s="13">
        <v>1733950.33</v>
      </c>
      <c r="H7" s="13">
        <v>1634514.04</v>
      </c>
      <c r="I7" s="12">
        <v>1772505.62</v>
      </c>
      <c r="J7" s="13">
        <v>0</v>
      </c>
      <c r="K7" s="13">
        <f>1715518.33+1540849.67+168142.66</f>
        <v>3424510.66</v>
      </c>
      <c r="L7" s="20">
        <v>8864.64</v>
      </c>
      <c r="M7" s="13">
        <f>1791258.69+1333852.28</f>
        <v>3125110.9699999997</v>
      </c>
      <c r="N7" s="15">
        <f>1158531.15+424088.05</f>
        <v>1582619.2</v>
      </c>
      <c r="O7" s="13">
        <v>1327199.04</v>
      </c>
    </row>
    <row r="8" spans="1:15" ht="15" x14ac:dyDescent="0.25">
      <c r="A8" s="17">
        <v>2</v>
      </c>
      <c r="B8" s="19" t="s">
        <v>17</v>
      </c>
      <c r="C8" s="19">
        <v>26611091</v>
      </c>
      <c r="D8" s="13">
        <v>490365</v>
      </c>
      <c r="E8" s="23">
        <v>464725</v>
      </c>
      <c r="F8" s="13">
        <v>460238</v>
      </c>
      <c r="G8" s="13">
        <v>533312</v>
      </c>
      <c r="H8" s="13">
        <v>477550</v>
      </c>
      <c r="I8" s="13">
        <v>512154</v>
      </c>
      <c r="J8" s="13">
        <v>0</v>
      </c>
      <c r="K8" s="13">
        <f>496134+432866.27+47242.73</f>
        <v>976243</v>
      </c>
      <c r="L8" s="20">
        <v>2421.63</v>
      </c>
      <c r="M8" s="13">
        <f>491789.37+370629.79</f>
        <v>862419.15999999992</v>
      </c>
      <c r="N8" s="15">
        <f>329255.99+117812.21</f>
        <v>447068.2</v>
      </c>
      <c r="O8" s="13">
        <v>394713.96</v>
      </c>
    </row>
    <row r="9" spans="1:15" ht="15" x14ac:dyDescent="0.25">
      <c r="A9" s="17">
        <v>4</v>
      </c>
      <c r="B9" s="19" t="s">
        <v>16</v>
      </c>
      <c r="C9" s="19">
        <v>4206845</v>
      </c>
      <c r="D9" s="13">
        <v>360027.66</v>
      </c>
      <c r="E9" s="23">
        <v>388872.66</v>
      </c>
      <c r="F9" s="13">
        <v>333105.65999999997</v>
      </c>
      <c r="G9" s="13">
        <v>373488.66</v>
      </c>
      <c r="H9" s="13">
        <v>365610</v>
      </c>
      <c r="I9" s="13">
        <v>415981.32</v>
      </c>
      <c r="J9" s="13">
        <v>0</v>
      </c>
      <c r="K9" s="13">
        <f>398487.66+385283.13+42049.53</f>
        <v>825820.32000000007</v>
      </c>
      <c r="L9" s="20">
        <v>2068.81</v>
      </c>
      <c r="M9" s="13">
        <f>420135.85+281944.02</f>
        <v>702079.87</v>
      </c>
      <c r="N9" s="15">
        <f>217070.96+89621.64</f>
        <v>306692.59999999998</v>
      </c>
      <c r="O9" s="13">
        <v>246417</v>
      </c>
    </row>
    <row r="10" spans="1:15" ht="12" customHeight="1" x14ac:dyDescent="0.2">
      <c r="A10" s="25" t="s">
        <v>15</v>
      </c>
      <c r="B10" s="26"/>
      <c r="C10" s="26"/>
      <c r="D10" s="24">
        <f t="shared" ref="D10:O10" si="0">SUM(D7:D9)</f>
        <v>2579814.9900000002</v>
      </c>
      <c r="E10" s="8">
        <f t="shared" si="0"/>
        <v>2467080.9900000002</v>
      </c>
      <c r="F10" s="9">
        <f t="shared" si="0"/>
        <v>2332368.9900000002</v>
      </c>
      <c r="G10" s="10">
        <f t="shared" si="0"/>
        <v>2640750.9900000002</v>
      </c>
      <c r="H10" s="7">
        <f t="shared" si="0"/>
        <v>2477674.04</v>
      </c>
      <c r="I10" s="7">
        <f t="shared" si="0"/>
        <v>2700640.94</v>
      </c>
      <c r="J10" s="7">
        <f t="shared" si="0"/>
        <v>0</v>
      </c>
      <c r="K10" s="7">
        <f t="shared" si="0"/>
        <v>5226573.9800000004</v>
      </c>
      <c r="L10" s="21">
        <f t="shared" si="0"/>
        <v>13355.08</v>
      </c>
      <c r="M10" s="21">
        <f t="shared" si="0"/>
        <v>4689610</v>
      </c>
      <c r="N10" s="14">
        <f t="shared" si="0"/>
        <v>2336380</v>
      </c>
      <c r="O10" s="9">
        <f t="shared" si="0"/>
        <v>1968330</v>
      </c>
    </row>
    <row r="11" spans="1:15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5" spans="1:15" ht="15" x14ac:dyDescent="0.25">
      <c r="D15"/>
      <c r="E15"/>
      <c r="F15"/>
      <c r="G15"/>
      <c r="H15"/>
      <c r="I15"/>
      <c r="J15"/>
      <c r="K15"/>
      <c r="L15"/>
    </row>
    <row r="16" spans="1:15" ht="15" x14ac:dyDescent="0.25">
      <c r="D16"/>
      <c r="E16"/>
      <c r="F16"/>
      <c r="G16"/>
      <c r="H16"/>
      <c r="I16"/>
      <c r="J16"/>
      <c r="K16"/>
      <c r="L16"/>
    </row>
    <row r="17" spans="4:12" ht="15" x14ac:dyDescent="0.25">
      <c r="D17"/>
      <c r="E17"/>
      <c r="F17"/>
      <c r="G17"/>
      <c r="H17"/>
      <c r="I17"/>
      <c r="J17"/>
      <c r="K17"/>
      <c r="L17"/>
    </row>
    <row r="18" spans="4:12" ht="15" x14ac:dyDescent="0.25">
      <c r="D18"/>
      <c r="E18"/>
      <c r="F18"/>
      <c r="G18"/>
      <c r="H18"/>
      <c r="I18"/>
      <c r="J18" s="20"/>
      <c r="K18"/>
      <c r="L18"/>
    </row>
    <row r="19" spans="4:12" ht="15" x14ac:dyDescent="0.25">
      <c r="D19"/>
      <c r="E19"/>
      <c r="F19"/>
      <c r="G19"/>
      <c r="H19"/>
      <c r="I19"/>
      <c r="J19" s="20"/>
      <c r="K19"/>
      <c r="L19"/>
    </row>
    <row r="20" spans="4:12" ht="15" x14ac:dyDescent="0.25">
      <c r="D20"/>
      <c r="E20"/>
      <c r="F20"/>
      <c r="G20"/>
      <c r="H20"/>
      <c r="I20"/>
      <c r="J20" s="20"/>
    </row>
  </sheetData>
  <mergeCells count="2">
    <mergeCell ref="A10:C10"/>
    <mergeCell ref="B3:O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2024-01-09T10:16:29Z</dcterms:modified>
</cp:coreProperties>
</file>